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112" windowHeight="11820" activeTab="0"/>
  </bookViews>
  <sheets>
    <sheet name="18квКпкз" sheetId="1" r:id="rId1"/>
  </sheets>
  <definedNames>
    <definedName name="Z_500C2F4F_1743_499A_A051_20565DBF52B2_.wvu.PrintArea" localSheetId="0" hidden="1">'18квКпкз'!$A$1:$Y$22</definedName>
    <definedName name="_xlnm.Print_Area" localSheetId="0">'18квКпкз'!$A$1:$Y$41</definedName>
  </definedNames>
  <calcPr fullCalcOnLoad="1"/>
</workbook>
</file>

<file path=xl/sharedStrings.xml><?xml version="1.0" encoding="utf-8"?>
<sst xmlns="http://schemas.openxmlformats.org/spreadsheetml/2006/main" count="481" uniqueCount="99">
  <si>
    <t>Приложение  № 18</t>
  </si>
  <si>
    <t>к приказу Минэнерго России</t>
  </si>
  <si>
    <t>от « 25 » апреля 2018 г. № 320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</si>
  <si>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</si>
  <si>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</si>
  <si>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</si>
  <si>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</si>
  <si>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</si>
  <si>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</si>
  <si>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</si>
  <si>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</si>
  <si>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</si>
  <si>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</si>
  <si>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</si>
  <si>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</si>
  <si>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</si>
  <si>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</si>
  <si>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План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</si>
  <si>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</si>
  <si>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</si>
  <si>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</si>
  <si>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</si>
  <si>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</si>
  <si>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</si>
  <si>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</si>
  <si>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</si>
  <si>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</si>
  <si>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</si>
  <si>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</si>
  <si>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</si>
  <si>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</si>
  <si>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</si>
  <si>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</si>
  <si>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</si>
  <si>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</si>
  <si>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</si>
  <si>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</si>
  <si>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</si>
  <si>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</si>
  <si>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</si>
  <si>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</si>
  <si>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</si>
  <si>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</si>
  <si>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</si>
  <si>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</si>
  <si>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</si>
  <si>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</si>
  <si>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</si>
  <si>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</si>
  <si>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</si>
  <si>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</si>
  <si>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</si>
  <si>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ВСЕГО по инвестиционной программе, в том числе: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</si>
  <si>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 xml:space="preserve">  ООО "Коммунальные технологии"     </t>
    </r>
    <r>
      <rPr>
        <sz val="14"/>
        <rFont val="Times New Roman"/>
        <family val="1"/>
      </rPr>
      <t xml:space="preserve"> </t>
    </r>
  </si>
  <si>
    <t>показатель замены силовых (авто-) трансформаторов</t>
  </si>
  <si>
    <t>показатель замены линий электропередачи</t>
  </si>
  <si>
    <t>показатель замены выключателей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</si>
  <si>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</si>
  <si>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нд</t>
  </si>
  <si>
    <t xml:space="preserve">Форма 18. Отчет о фактических значениях количественных показателей по инвестиционным проектам инвестиционной программы ООО "Коммунальные технологии" в сфере электроэнергетики на 2020-2024 годы  (квартальный)  </t>
  </si>
  <si>
    <t>Год раскрытия информации: 2020 год</t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</si>
  <si>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</si>
  <si>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</si>
  <si>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</si>
  <si>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</si>
  <si>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</si>
  <si>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</si>
  <si>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</si>
  <si>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</si>
  <si>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</si>
  <si>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</si>
  <si>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</si>
  <si>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</si>
  <si>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</si>
  <si>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</si>
  <si>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</si>
  <si>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</si>
  <si>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</si>
  <si>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</si>
  <si>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</si>
  <si>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</si>
  <si>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</si>
  <si>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</si>
  <si>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</si>
  <si>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</si>
  <si>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</si>
  <si>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</si>
  <si>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</si>
  <si>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</si>
  <si>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</si>
  <si>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</si>
  <si>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4.3.</t>
  </si>
  <si>
    <t>4.4.</t>
  </si>
  <si>
    <t>5.5</t>
  </si>
  <si>
    <t>5.6.</t>
  </si>
  <si>
    <t>5.7.</t>
  </si>
  <si>
    <t>5.8.</t>
  </si>
  <si>
    <t>Показатель оценки изменения доли полезного отпуска электрической энергии, которой формируется посредством приборов учета электрической энергии, включенных в систему сбора и передачи данных</t>
  </si>
  <si>
    <r>
      <t>за</t>
    </r>
    <r>
      <rPr>
        <u val="single"/>
        <sz val="14"/>
        <rFont val="Times New Roman"/>
        <family val="1"/>
      </rPr>
      <t xml:space="preserve"> 2 квартал  2020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</si>
</sst>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  <numFmt numFmtId="173" formatCode="0.00000"/>
    <numFmt numFmtId="174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SimSun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>
      <alignment/>
      <protection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47" borderId="13" applyNumberFormat="0" applyAlignment="0" applyProtection="0"/>
    <xf numFmtId="0" fontId="14" fillId="48" borderId="14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18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403" applyFont="1">
      <alignment/>
      <protection/>
    </xf>
    <xf numFmtId="0" fontId="3" fillId="0" borderId="0" xfId="92" applyFont="1" applyAlignment="1">
      <alignment horizontal="right" vertical="center"/>
      <protection/>
    </xf>
    <xf numFmtId="0" fontId="53" fillId="0" borderId="0" xfId="403" applyFont="1" applyBorder="1" applyAlignment="1">
      <alignment horizontal="center" vertical="center" wrapText="1"/>
      <protection/>
    </xf>
    <xf numFmtId="0" fontId="3" fillId="0" borderId="0" xfId="92" applyFont="1" applyAlignment="1">
      <alignment horizontal="right"/>
      <protection/>
    </xf>
    <xf numFmtId="0" fontId="52" fillId="0" borderId="0" xfId="403" applyFont="1" applyBorder="1">
      <alignment/>
      <protection/>
    </xf>
    <xf numFmtId="0" fontId="3" fillId="0" borderId="0" xfId="92" applyFont="1" applyFill="1" applyBorder="1" applyAlignment="1">
      <alignment horizontal="center"/>
      <protection/>
    </xf>
    <xf numFmtId="0" fontId="2" fillId="0" borderId="0" xfId="92" applyFont="1" applyBorder="1">
      <alignment/>
      <protection/>
    </xf>
    <xf numFmtId="0" fontId="2" fillId="0" borderId="0" xfId="92" applyFont="1">
      <alignment/>
      <protection/>
    </xf>
    <xf numFmtId="0" fontId="53" fillId="0" borderId="0" xfId="403" applyFont="1" applyAlignment="1">
      <alignment horizontal="center" vertical="center"/>
      <protection/>
    </xf>
    <xf numFmtId="0" fontId="52" fillId="0" borderId="0" xfId="403" applyFont="1" applyAlignment="1">
      <alignment vertical="center"/>
      <protection/>
    </xf>
    <xf numFmtId="0" fontId="4" fillId="0" borderId="0" xfId="403" applyFont="1">
      <alignment/>
      <protection/>
    </xf>
    <xf numFmtId="0" fontId="53" fillId="0" borderId="19" xfId="403" applyFont="1" applyBorder="1" applyAlignment="1">
      <alignment horizontal="center" vertical="center" textRotation="90"/>
      <protection/>
    </xf>
    <xf numFmtId="0" fontId="53" fillId="0" borderId="19" xfId="403" applyFont="1" applyBorder="1" applyAlignment="1">
      <alignment horizontal="center" vertical="center" textRotation="90" wrapText="1"/>
      <protection/>
    </xf>
    <xf numFmtId="0" fontId="53" fillId="0" borderId="19" xfId="403" applyFont="1" applyBorder="1" applyAlignment="1">
      <alignment horizontal="center" vertical="center"/>
      <protection/>
    </xf>
    <xf numFmtId="0" fontId="53" fillId="0" borderId="19" xfId="403" applyFont="1" applyBorder="1" applyAlignment="1">
      <alignment horizontal="center"/>
      <protection/>
    </xf>
    <xf numFmtId="49" fontId="53" fillId="0" borderId="19" xfId="403" applyNumberFormat="1" applyFont="1" applyBorder="1" applyAlignment="1">
      <alignment horizontal="center"/>
      <protection/>
    </xf>
    <xf numFmtId="0" fontId="53" fillId="0" borderId="0" xfId="403" applyFont="1">
      <alignment/>
      <protection/>
    </xf>
    <xf numFmtId="171" fontId="26" fillId="55" borderId="19" xfId="92" applyNumberFormat="1" applyFont="1" applyFill="1" applyBorder="1" applyAlignment="1">
      <alignment horizontal="center" vertical="center" wrapText="1"/>
      <protection/>
    </xf>
    <xf numFmtId="171" fontId="2" fillId="0" borderId="19" xfId="92" applyNumberFormat="1" applyFont="1" applyFill="1" applyBorder="1" applyAlignment="1">
      <alignment horizontal="center" vertical="center" wrapText="1"/>
      <protection/>
    </xf>
    <xf numFmtId="171" fontId="2" fillId="55" borderId="19" xfId="92" applyNumberFormat="1" applyFont="1" applyFill="1" applyBorder="1" applyAlignment="1">
      <alignment horizontal="center" vertical="center"/>
      <protection/>
    </xf>
    <xf numFmtId="2" fontId="26" fillId="55" borderId="19" xfId="92" applyNumberFormat="1" applyFont="1" applyFill="1" applyBorder="1" applyAlignment="1">
      <alignment horizontal="center" vertical="center"/>
      <protection/>
    </xf>
    <xf numFmtId="2" fontId="26" fillId="55" borderId="19" xfId="92" applyNumberFormat="1" applyFont="1" applyFill="1" applyBorder="1" applyAlignment="1">
      <alignment horizontal="center" vertical="center" wrapText="1"/>
      <protection/>
    </xf>
    <xf numFmtId="0" fontId="53" fillId="0" borderId="19" xfId="403" applyFont="1" applyBorder="1" applyAlignment="1">
      <alignment horizontal="center" vertical="center" textRotation="90" wrapText="1"/>
      <protection/>
    </xf>
    <xf numFmtId="0" fontId="53" fillId="0" borderId="0" xfId="403" applyFont="1" applyAlignment="1">
      <alignment horizontal="center" vertical="center"/>
      <protection/>
    </xf>
    <xf numFmtId="0" fontId="53" fillId="0" borderId="0" xfId="403" applyFont="1" applyBorder="1" applyAlignment="1">
      <alignment horizontal="center" vertical="center" wrapText="1"/>
      <protection/>
    </xf>
    <xf numFmtId="49" fontId="24" fillId="55" borderId="20" xfId="0" applyNumberFormat="1" applyFont="1" applyFill="1" applyBorder="1" applyAlignment="1">
      <alignment horizontal="center" vertical="center"/>
    </xf>
    <xf numFmtId="0" fontId="24" fillId="55" borderId="19" xfId="403" applyFont="1" applyFill="1" applyBorder="1" applyAlignment="1">
      <alignment horizontal="left" vertical="center" wrapText="1"/>
      <protection/>
    </xf>
    <xf numFmtId="0" fontId="24" fillId="55" borderId="19" xfId="0" applyFont="1" applyFill="1" applyBorder="1" applyAlignment="1">
      <alignment horizontal="center" vertical="center"/>
    </xf>
    <xf numFmtId="0" fontId="24" fillId="55" borderId="21" xfId="0" applyFont="1" applyFill="1" applyBorder="1" applyAlignment="1">
      <alignment horizontal="center" vertical="center" wrapText="1"/>
    </xf>
    <xf numFmtId="2" fontId="24" fillId="55" borderId="22" xfId="0" applyNumberFormat="1" applyFont="1" applyFill="1" applyBorder="1" applyAlignment="1">
      <alignment horizontal="center" vertical="center" wrapText="1"/>
    </xf>
    <xf numFmtId="0" fontId="24" fillId="55" borderId="23" xfId="403" applyFont="1" applyFill="1" applyBorder="1" applyAlignment="1">
      <alignment horizontal="center" vertical="center" wrapText="1"/>
      <protection/>
    </xf>
    <xf numFmtId="2" fontId="24" fillId="55" borderId="23" xfId="403" applyNumberFormat="1" applyFont="1" applyFill="1" applyBorder="1" applyAlignment="1">
      <alignment horizontal="center" vertical="center" wrapText="1"/>
      <protection/>
    </xf>
    <xf numFmtId="49" fontId="25" fillId="55" borderId="20" xfId="0" applyNumberFormat="1" applyFont="1" applyFill="1" applyBorder="1" applyAlignment="1">
      <alignment horizontal="center" vertical="center"/>
    </xf>
    <xf numFmtId="0" fontId="25" fillId="55" borderId="19" xfId="0" applyFont="1" applyFill="1" applyBorder="1" applyAlignment="1">
      <alignment horizontal="left" vertical="center" wrapText="1"/>
    </xf>
    <xf numFmtId="2" fontId="25" fillId="55" borderId="19" xfId="403" applyNumberFormat="1" applyFont="1" applyFill="1" applyBorder="1" applyAlignment="1">
      <alignment horizontal="center" vertical="center" wrapText="1"/>
      <protection/>
    </xf>
    <xf numFmtId="0" fontId="25" fillId="55" borderId="19" xfId="0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center" vertical="center" wrapText="1"/>
    </xf>
    <xf numFmtId="49" fontId="24" fillId="55" borderId="22" xfId="0" applyNumberFormat="1" applyFont="1" applyFill="1" applyBorder="1" applyAlignment="1">
      <alignment horizontal="center" vertical="center"/>
    </xf>
    <xf numFmtId="0" fontId="24" fillId="55" borderId="20" xfId="0" applyFont="1" applyFill="1" applyBorder="1" applyAlignment="1">
      <alignment horizontal="center" vertical="center" wrapText="1"/>
    </xf>
    <xf numFmtId="49" fontId="25" fillId="55" borderId="22" xfId="0" applyNumberFormat="1" applyFont="1" applyFill="1" applyBorder="1" applyAlignment="1">
      <alignment horizontal="center" vertical="center"/>
    </xf>
    <xf numFmtId="2" fontId="25" fillId="55" borderId="22" xfId="0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2" fontId="25" fillId="55" borderId="19" xfId="0" applyNumberFormat="1" applyFont="1" applyFill="1" applyBorder="1" applyAlignment="1">
      <alignment horizontal="left" vertical="center" wrapText="1"/>
    </xf>
    <xf numFmtId="49" fontId="24" fillId="55" borderId="19" xfId="0" applyNumberFormat="1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left" vertical="center" wrapText="1"/>
    </xf>
    <xf numFmtId="2" fontId="25" fillId="55" borderId="23" xfId="403" applyNumberFormat="1" applyFont="1" applyFill="1" applyBorder="1" applyAlignment="1">
      <alignment horizontal="center" vertical="center" wrapText="1"/>
      <protection/>
    </xf>
    <xf numFmtId="0" fontId="54" fillId="0" borderId="0" xfId="403" applyFont="1">
      <alignment/>
      <protection/>
    </xf>
    <xf numFmtId="0" fontId="55" fillId="0" borderId="19" xfId="403" applyFont="1" applyBorder="1" applyAlignment="1">
      <alignment horizontal="center" vertical="center"/>
      <protection/>
    </xf>
    <xf numFmtId="171" fontId="26" fillId="0" borderId="19" xfId="92" applyNumberFormat="1" applyFont="1" applyFill="1" applyBorder="1" applyAlignment="1">
      <alignment horizontal="center" vertical="center" wrapText="1"/>
      <protection/>
    </xf>
    <xf numFmtId="2" fontId="2" fillId="55" borderId="19" xfId="92" applyNumberFormat="1" applyFont="1" applyFill="1" applyBorder="1" applyAlignment="1">
      <alignment horizontal="center" vertical="center" wrapText="1"/>
      <protection/>
    </xf>
    <xf numFmtId="171" fontId="2" fillId="55" borderId="19" xfId="92" applyNumberFormat="1" applyFont="1" applyFill="1" applyBorder="1" applyAlignment="1">
      <alignment horizontal="center" vertical="center" wrapText="1"/>
      <protection/>
    </xf>
    <xf numFmtId="1" fontId="2" fillId="55" borderId="19" xfId="92" applyNumberFormat="1" applyFont="1" applyFill="1" applyBorder="1" applyAlignment="1">
      <alignment horizontal="center" vertical="center" wrapText="1"/>
      <protection/>
    </xf>
    <xf numFmtId="2" fontId="53" fillId="0" borderId="19" xfId="403" applyNumberFormat="1" applyFont="1" applyBorder="1" applyAlignment="1">
      <alignment horizontal="center" vertical="center"/>
      <protection/>
    </xf>
    <xf numFmtId="2" fontId="2" fillId="55" borderId="19" xfId="92" applyNumberFormat="1" applyFont="1" applyFill="1" applyBorder="1" applyAlignment="1">
      <alignment horizontal="center" vertical="center"/>
      <protection/>
    </xf>
    <xf numFmtId="171" fontId="26" fillId="55" borderId="19" xfId="92" applyNumberFormat="1" applyFont="1" applyFill="1" applyBorder="1" applyAlignment="1">
      <alignment horizontal="center" vertical="center"/>
      <protection/>
    </xf>
    <xf numFmtId="171" fontId="55" fillId="0" borderId="19" xfId="403" applyNumberFormat="1" applyFont="1" applyBorder="1" applyAlignment="1">
      <alignment horizontal="center" vertical="center"/>
      <protection/>
    </xf>
    <xf numFmtId="0" fontId="53" fillId="55" borderId="19" xfId="403" applyFont="1" applyFill="1" applyBorder="1" applyAlignment="1">
      <alignment horizontal="center" vertical="center" wrapText="1"/>
      <protection/>
    </xf>
    <xf numFmtId="0" fontId="53" fillId="0" borderId="19" xfId="403" applyFont="1" applyBorder="1" applyAlignment="1">
      <alignment horizontal="center" vertical="center" textRotation="90" wrapText="1"/>
      <protection/>
    </xf>
    <xf numFmtId="0" fontId="53" fillId="0" borderId="19" xfId="403" applyFont="1" applyBorder="1" applyAlignment="1">
      <alignment horizontal="center" vertical="center" wrapText="1"/>
      <protection/>
    </xf>
    <xf numFmtId="0" fontId="53" fillId="0" borderId="23" xfId="403" applyFont="1" applyBorder="1" applyAlignment="1">
      <alignment horizontal="center" vertical="center" wrapText="1"/>
      <protection/>
    </xf>
    <xf numFmtId="0" fontId="53" fillId="0" borderId="24" xfId="403" applyFont="1" applyBorder="1" applyAlignment="1">
      <alignment horizontal="center" vertical="center" wrapText="1"/>
      <protection/>
    </xf>
    <xf numFmtId="0" fontId="53" fillId="0" borderId="23" xfId="403" applyFont="1" applyBorder="1" applyAlignment="1">
      <alignment horizontal="center" vertical="center" textRotation="90" wrapText="1"/>
      <protection/>
    </xf>
    <xf numFmtId="0" fontId="53" fillId="0" borderId="24" xfId="403" applyFont="1" applyBorder="1" applyAlignment="1">
      <alignment horizontal="center" vertical="center" textRotation="90" wrapText="1"/>
      <protection/>
    </xf>
    <xf numFmtId="0" fontId="53" fillId="0" borderId="0" xfId="403" applyFont="1" applyAlignment="1">
      <alignment horizontal="center" vertical="center"/>
      <protection/>
    </xf>
    <xf numFmtId="0" fontId="26" fillId="55" borderId="19" xfId="92" applyFont="1" applyFill="1" applyBorder="1" applyAlignment="1">
      <alignment horizontal="center" vertical="center" wrapText="1"/>
      <protection/>
    </xf>
    <xf numFmtId="0" fontId="3" fillId="0" borderId="0" xfId="92" applyFont="1" applyFill="1" applyAlignment="1">
      <alignment horizontal="center"/>
      <protection/>
    </xf>
    <xf numFmtId="0" fontId="56" fillId="0" borderId="0" xfId="403" applyFont="1" applyAlignment="1">
      <alignment horizontal="center" vertical="center"/>
      <protection/>
    </xf>
    <xf numFmtId="0" fontId="57" fillId="0" borderId="21" xfId="403" applyFont="1" applyBorder="1" applyAlignment="1">
      <alignment horizontal="center" vertical="center"/>
      <protection/>
    </xf>
    <xf numFmtId="0" fontId="53" fillId="0" borderId="0" xfId="403" applyFont="1" applyBorder="1" applyAlignment="1">
      <alignment horizontal="center" vertical="center" wrapText="1"/>
      <protection/>
    </xf>
    <xf numFmtId="0" fontId="3" fillId="0" borderId="0" xfId="92" applyFont="1" applyFill="1" applyBorder="1" applyAlignment="1">
      <alignment horizontal="center"/>
      <protection/>
    </xf>
    <xf numFmtId="0" fontId="3" fillId="0" borderId="0" xfId="92" applyFont="1" applyFill="1" applyAlignment="1">
      <alignment horizontal="center" wrapText="1"/>
      <protection/>
    </xf>
  </cellXfs>
  <cellStyles count="6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10" xfId="522"/>
    <cellStyle name="Финансовый 2 2" xfId="523"/>
    <cellStyle name="Финансовый 2 2 2" xfId="524"/>
    <cellStyle name="Финансовый 2 2 2 2" xfId="525"/>
    <cellStyle name="Финансовый 2 2 2 2 2" xfId="526"/>
    <cellStyle name="Финансовый 2 2 2 2 3" xfId="527"/>
    <cellStyle name="Финансовый 2 2 2 2 4" xfId="528"/>
    <cellStyle name="Финансовый 2 2 2 3" xfId="529"/>
    <cellStyle name="Финансовый 2 2 2 3 2" xfId="530"/>
    <cellStyle name="Финансовый 2 2 2 3 3" xfId="531"/>
    <cellStyle name="Финансовый 2 2 2 4" xfId="532"/>
    <cellStyle name="Финансовый 2 2 2 5" xfId="533"/>
    <cellStyle name="Финансовый 2 2 3" xfId="534"/>
    <cellStyle name="Финансовый 2 2 3 2" xfId="535"/>
    <cellStyle name="Финансовый 2 2 3 3" xfId="536"/>
    <cellStyle name="Финансовый 2 2 4" xfId="537"/>
    <cellStyle name="Финансовый 2 2 4 2" xfId="538"/>
    <cellStyle name="Финансовый 2 2 4 3" xfId="539"/>
    <cellStyle name="Финансовый 2 2 5" xfId="540"/>
    <cellStyle name="Финансовый 2 2 6" xfId="541"/>
    <cellStyle name="Финансовый 2 3" xfId="542"/>
    <cellStyle name="Финансовый 2 3 2" xfId="543"/>
    <cellStyle name="Финансовый 2 3 2 2" xfId="544"/>
    <cellStyle name="Финансовый 2 3 2 2 2" xfId="545"/>
    <cellStyle name="Финансовый 2 3 2 2 3" xfId="546"/>
    <cellStyle name="Финансовый 2 3 2 3" xfId="547"/>
    <cellStyle name="Финансовый 2 3 2 3 2" xfId="548"/>
    <cellStyle name="Финансовый 2 3 2 3 3" xfId="549"/>
    <cellStyle name="Финансовый 2 3 2 4" xfId="550"/>
    <cellStyle name="Финансовый 2 3 2 5" xfId="551"/>
    <cellStyle name="Финансовый 2 3 3" xfId="552"/>
    <cellStyle name="Финансовый 2 3 3 2" xfId="553"/>
    <cellStyle name="Финансовый 2 3 3 3" xfId="554"/>
    <cellStyle name="Финансовый 2 3 4" xfId="555"/>
    <cellStyle name="Финансовый 2 3 4 2" xfId="556"/>
    <cellStyle name="Финансовый 2 3 4 3" xfId="557"/>
    <cellStyle name="Финансовый 2 3 5" xfId="558"/>
    <cellStyle name="Финансовый 2 3 6" xfId="559"/>
    <cellStyle name="Финансовый 2 4" xfId="560"/>
    <cellStyle name="Финансовый 2 4 2" xfId="561"/>
    <cellStyle name="Финансовый 2 4 2 2" xfId="562"/>
    <cellStyle name="Финансовый 2 4 2 3" xfId="563"/>
    <cellStyle name="Финансовый 2 4 3" xfId="564"/>
    <cellStyle name="Финансовый 2 4 3 2" xfId="565"/>
    <cellStyle name="Финансовый 2 4 3 3" xfId="566"/>
    <cellStyle name="Финансовый 2 4 4" xfId="567"/>
    <cellStyle name="Финансовый 2 4 5" xfId="568"/>
    <cellStyle name="Финансовый 2 5" xfId="569"/>
    <cellStyle name="Финансовый 2 5 2" xfId="570"/>
    <cellStyle name="Финансовый 2 5 3" xfId="571"/>
    <cellStyle name="Финансовый 2 6" xfId="572"/>
    <cellStyle name="Финансовый 2 6 2" xfId="573"/>
    <cellStyle name="Финансовый 2 6 3" xfId="574"/>
    <cellStyle name="Финансовый 2 7" xfId="575"/>
    <cellStyle name="Финансовый 2 7 2" xfId="576"/>
    <cellStyle name="Финансовый 2 7 3" xfId="577"/>
    <cellStyle name="Финансовый 2 8" xfId="578"/>
    <cellStyle name="Финансовый 2 9" xfId="579"/>
    <cellStyle name="Финансовый 3" xfId="580"/>
    <cellStyle name="Финансовый 3 10" xfId="581"/>
    <cellStyle name="Финансовый 3 2" xfId="582"/>
    <cellStyle name="Финансовый 3 2 2" xfId="583"/>
    <cellStyle name="Финансовый 3 2 2 2" xfId="584"/>
    <cellStyle name="Финансовый 3 2 2 2 2" xfId="585"/>
    <cellStyle name="Финансовый 3 2 2 2 3" xfId="586"/>
    <cellStyle name="Финансовый 3 2 2 3" xfId="587"/>
    <cellStyle name="Финансовый 3 2 2 3 2" xfId="588"/>
    <cellStyle name="Финансовый 3 2 2 3 3" xfId="589"/>
    <cellStyle name="Финансовый 3 2 2 4" xfId="590"/>
    <cellStyle name="Финансовый 3 2 2 5" xfId="591"/>
    <cellStyle name="Финансовый 3 2 3" xfId="592"/>
    <cellStyle name="Финансовый 3 2 3 2" xfId="593"/>
    <cellStyle name="Финансовый 3 2 3 3" xfId="594"/>
    <cellStyle name="Финансовый 3 2 4" xfId="595"/>
    <cellStyle name="Финансовый 3 2 4 2" xfId="596"/>
    <cellStyle name="Финансовый 3 2 4 3" xfId="597"/>
    <cellStyle name="Финансовый 3 2 5" xfId="598"/>
    <cellStyle name="Финансовый 3 2 6" xfId="599"/>
    <cellStyle name="Финансовый 3 3" xfId="600"/>
    <cellStyle name="Финансовый 3 3 2" xfId="601"/>
    <cellStyle name="Финансовый 3 3 2 2" xfId="602"/>
    <cellStyle name="Финансовый 3 3 2 2 2" xfId="603"/>
    <cellStyle name="Финансовый 3 3 2 2 3" xfId="604"/>
    <cellStyle name="Финансовый 3 3 2 3" xfId="605"/>
    <cellStyle name="Финансовый 3 3 2 3 2" xfId="606"/>
    <cellStyle name="Финансовый 3 3 2 3 3" xfId="607"/>
    <cellStyle name="Финансовый 3 3 2 4" xfId="608"/>
    <cellStyle name="Финансовый 3 3 2 5" xfId="609"/>
    <cellStyle name="Финансовый 3 3 3" xfId="610"/>
    <cellStyle name="Финансовый 3 3 3 2" xfId="611"/>
    <cellStyle name="Финансовый 3 3 3 3" xfId="612"/>
    <cellStyle name="Финансовый 3 3 4" xfId="613"/>
    <cellStyle name="Финансовый 3 3 4 2" xfId="614"/>
    <cellStyle name="Финансовый 3 3 4 3" xfId="615"/>
    <cellStyle name="Финансовый 3 3 5" xfId="616"/>
    <cellStyle name="Финансовый 3 3 6" xfId="617"/>
    <cellStyle name="Финансовый 3 4" xfId="618"/>
    <cellStyle name="Финансовый 3 4 2" xfId="619"/>
    <cellStyle name="Финансовый 3 4 2 2" xfId="620"/>
    <cellStyle name="Финансовый 3 4 2 3" xfId="621"/>
    <cellStyle name="Финансовый 3 4 3" xfId="622"/>
    <cellStyle name="Финансовый 3 4 3 2" xfId="623"/>
    <cellStyle name="Финансовый 3 4 3 3" xfId="624"/>
    <cellStyle name="Финансовый 3 4 4" xfId="625"/>
    <cellStyle name="Финансовый 3 4 5" xfId="626"/>
    <cellStyle name="Финансовый 3 5" xfId="627"/>
    <cellStyle name="Финансовый 3 5 2" xfId="628"/>
    <cellStyle name="Финансовый 3 5 3" xfId="629"/>
    <cellStyle name="Финансовый 3 6" xfId="630"/>
    <cellStyle name="Финансовый 3 6 2" xfId="631"/>
    <cellStyle name="Финансовый 3 6 3" xfId="632"/>
    <cellStyle name="Финансовый 3 7" xfId="633"/>
    <cellStyle name="Финансовый 3 7 2" xfId="634"/>
    <cellStyle name="Финансовый 3 7 3" xfId="635"/>
    <cellStyle name="Финансовый 3 8" xfId="636"/>
    <cellStyle name="Финансовый 3 9" xfId="637"/>
    <cellStyle name="Хороший" xfId="638"/>
    <cellStyle name="Хороший 2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view="pageBreakPreview" zoomScale="70" zoomScaleNormal="60" zoomScaleSheetLayoutView="70" zoomScalePageLayoutView="0" workbookViewId="0" topLeftCell="A31">
      <selection activeCell="A6" sqref="A6"/>
    </sheetView>
  </sheetViews>
  <sheetFormatPr defaultColWidth="9.140625" defaultRowHeight="15"/>
  <cols>
    <col min="1" max="1" width="11.57421875" style="1" customWidth="1"/>
    <col min="2" max="2" width="54.57421875" style="1" customWidth="1"/>
    <col min="3" max="3" width="21.00390625" style="1" customWidth="1"/>
    <col min="4" max="4" width="14.7109375" style="1" customWidth="1"/>
    <col min="5" max="6" width="13.00390625" style="1" customWidth="1"/>
    <col min="7" max="7" width="11.7109375" style="1" customWidth="1"/>
    <col min="8" max="13" width="8.8515625" style="1" customWidth="1"/>
    <col min="14" max="14" width="12.28125" style="1" customWidth="1"/>
    <col min="15" max="15" width="14.421875" style="1" customWidth="1"/>
    <col min="16" max="19" width="8.8515625" style="1" customWidth="1"/>
    <col min="20" max="21" width="12.140625" style="1" customWidth="1"/>
    <col min="22" max="22" width="11.28125" style="1" customWidth="1"/>
    <col min="23" max="23" width="11.57421875" style="1" customWidth="1"/>
    <col min="24" max="24" width="12.57421875" style="1" customWidth="1"/>
    <col min="25" max="25" width="12.7109375" style="1" customWidth="1"/>
    <col min="26" max="16384" width="9.140625" style="1" customWidth="1"/>
  </cols>
  <sheetData>
    <row r="1" ht="18">
      <c r="Y1" s="2" t="s">
        <v>0</v>
      </c>
    </row>
    <row r="2" spans="8:25" ht="18">
      <c r="H2" s="3"/>
      <c r="I2" s="71"/>
      <c r="J2" s="71"/>
      <c r="K2" s="71"/>
      <c r="L2" s="71"/>
      <c r="M2" s="25"/>
      <c r="N2" s="25"/>
      <c r="O2" s="3"/>
      <c r="Y2" s="4" t="s">
        <v>1</v>
      </c>
    </row>
    <row r="3" spans="8:25" ht="18">
      <c r="H3" s="5"/>
      <c r="I3" s="5"/>
      <c r="J3" s="5"/>
      <c r="K3" s="5"/>
      <c r="L3" s="5"/>
      <c r="M3" s="5"/>
      <c r="N3" s="5"/>
      <c r="O3" s="5"/>
      <c r="Y3" s="4" t="s">
        <v>2</v>
      </c>
    </row>
    <row r="4" spans="1:25" s="7" customFormat="1" ht="18">
      <c r="A4" s="72" t="s">
        <v>59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s="7" customFormat="1" ht="18.75" customHeight="1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19" s="7" customFormat="1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5" s="7" customFormat="1" ht="18.75" customHeight="1">
      <c r="A7" s="73" t="s">
        <v>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s="8" customFormat="1" ht="15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19" s="8" customFormat="1" ht="15">
      <c r="A9" s="9"/>
      <c r="B9" s="9"/>
      <c r="C9" s="9"/>
      <c r="D9" s="9"/>
      <c r="E9" s="24"/>
      <c r="F9" s="24"/>
      <c r="G9" s="9"/>
      <c r="H9" s="9"/>
      <c r="I9" s="9"/>
      <c r="J9" s="9"/>
      <c r="K9" s="9"/>
      <c r="L9" s="9"/>
      <c r="M9" s="24"/>
      <c r="N9" s="24"/>
      <c r="O9" s="9"/>
      <c r="P9" s="9"/>
      <c r="Q9" s="9"/>
      <c r="R9" s="9"/>
      <c r="S9" s="9"/>
    </row>
    <row r="10" spans="1:25" s="8" customFormat="1" ht="18">
      <c r="A10" s="68" t="s">
        <v>60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="8" customFormat="1" ht="15"/>
    <row r="12" spans="1:25" s="8" customFormat="1" ht="18">
      <c r="A12" s="69" t="s">
        <v>61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1:25" s="8" customFormat="1" ht="15">
      <c r="A13" s="66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s="5" customFormat="1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s="10" customFormat="1" ht="63" customHeight="1">
      <c r="A15" s="59" t="s">
        <v>5</v>
      </c>
      <c r="B15" s="61" t="s">
        <v>6</v>
      </c>
      <c r="C15" s="61" t="s">
        <v>7</v>
      </c>
      <c r="D15" s="61" t="s">
        <v>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198" customHeight="1">
      <c r="A16" s="59"/>
      <c r="B16" s="61"/>
      <c r="C16" s="61"/>
      <c r="D16" s="61" t="s">
        <v>9</v>
      </c>
      <c r="E16" s="61"/>
      <c r="F16" s="61"/>
      <c r="G16" s="61"/>
      <c r="H16" s="61" t="s">
        <v>10</v>
      </c>
      <c r="I16" s="61"/>
      <c r="J16" s="61"/>
      <c r="K16" s="61"/>
      <c r="L16" s="61"/>
      <c r="M16" s="61"/>
      <c r="N16" s="61"/>
      <c r="O16" s="61"/>
      <c r="P16" s="61" t="s">
        <v>11</v>
      </c>
      <c r="Q16" s="61"/>
      <c r="R16" s="61" t="s">
        <v>12</v>
      </c>
      <c r="S16" s="61"/>
      <c r="T16" s="61" t="s">
        <v>13</v>
      </c>
      <c r="U16" s="61"/>
      <c r="V16" s="61" t="s">
        <v>14</v>
      </c>
      <c r="W16" s="61"/>
      <c r="X16" s="61" t="s">
        <v>15</v>
      </c>
      <c r="Y16" s="61"/>
    </row>
    <row r="17" spans="1:25" s="11" customFormat="1" ht="137.25" customHeight="1">
      <c r="A17" s="59"/>
      <c r="B17" s="61"/>
      <c r="C17" s="61"/>
      <c r="D17" s="62" t="s">
        <v>89</v>
      </c>
      <c r="E17" s="63"/>
      <c r="F17" s="62" t="s">
        <v>90</v>
      </c>
      <c r="G17" s="63"/>
      <c r="H17" s="60" t="s">
        <v>54</v>
      </c>
      <c r="I17" s="60"/>
      <c r="J17" s="60" t="s">
        <v>55</v>
      </c>
      <c r="K17" s="60"/>
      <c r="L17" s="64" t="s">
        <v>56</v>
      </c>
      <c r="M17" s="65"/>
      <c r="N17" s="62" t="s">
        <v>97</v>
      </c>
      <c r="O17" s="63"/>
      <c r="P17" s="60" t="s">
        <v>16</v>
      </c>
      <c r="Q17" s="60"/>
      <c r="R17" s="60" t="s">
        <v>16</v>
      </c>
      <c r="S17" s="60"/>
      <c r="T17" s="60" t="s">
        <v>57</v>
      </c>
      <c r="U17" s="60"/>
      <c r="V17" s="60" t="s">
        <v>16</v>
      </c>
      <c r="W17" s="60"/>
      <c r="X17" s="60" t="s">
        <v>16</v>
      </c>
      <c r="Y17" s="60"/>
    </row>
    <row r="18" spans="1:25" ht="46.5" customHeight="1">
      <c r="A18" s="59"/>
      <c r="B18" s="61"/>
      <c r="C18" s="61"/>
      <c r="D18" s="12" t="s">
        <v>17</v>
      </c>
      <c r="E18" s="23" t="s">
        <v>18</v>
      </c>
      <c r="F18" s="12" t="s">
        <v>17</v>
      </c>
      <c r="G18" s="13" t="s">
        <v>18</v>
      </c>
      <c r="H18" s="12" t="s">
        <v>17</v>
      </c>
      <c r="I18" s="13" t="s">
        <v>18</v>
      </c>
      <c r="J18" s="12" t="s">
        <v>17</v>
      </c>
      <c r="K18" s="13" t="s">
        <v>18</v>
      </c>
      <c r="L18" s="12" t="s">
        <v>17</v>
      </c>
      <c r="M18" s="23" t="s">
        <v>18</v>
      </c>
      <c r="N18" s="12" t="s">
        <v>17</v>
      </c>
      <c r="O18" s="13" t="s">
        <v>18</v>
      </c>
      <c r="P18" s="12" t="s">
        <v>17</v>
      </c>
      <c r="Q18" s="13" t="s">
        <v>18</v>
      </c>
      <c r="R18" s="12" t="s">
        <v>17</v>
      </c>
      <c r="S18" s="13" t="s">
        <v>18</v>
      </c>
      <c r="T18" s="12" t="s">
        <v>17</v>
      </c>
      <c r="U18" s="13" t="s">
        <v>18</v>
      </c>
      <c r="V18" s="12" t="s">
        <v>17</v>
      </c>
      <c r="W18" s="13" t="s">
        <v>18</v>
      </c>
      <c r="X18" s="12" t="s">
        <v>17</v>
      </c>
      <c r="Y18" s="13" t="s">
        <v>18</v>
      </c>
    </row>
    <row r="19" spans="1:25" s="17" customFormat="1" ht="15">
      <c r="A19" s="14">
        <v>1</v>
      </c>
      <c r="B19" s="15">
        <v>2</v>
      </c>
      <c r="C19" s="14">
        <v>3</v>
      </c>
      <c r="D19" s="16" t="s">
        <v>19</v>
      </c>
      <c r="E19" s="16" t="s">
        <v>20</v>
      </c>
      <c r="F19" s="16" t="s">
        <v>91</v>
      </c>
      <c r="G19" s="16" t="s">
        <v>92</v>
      </c>
      <c r="H19" s="16" t="s">
        <v>21</v>
      </c>
      <c r="I19" s="16" t="s">
        <v>22</v>
      </c>
      <c r="J19" s="16" t="s">
        <v>23</v>
      </c>
      <c r="K19" s="16" t="s">
        <v>24</v>
      </c>
      <c r="L19" s="16" t="s">
        <v>93</v>
      </c>
      <c r="M19" s="16" t="s">
        <v>94</v>
      </c>
      <c r="N19" s="16" t="s">
        <v>95</v>
      </c>
      <c r="O19" s="16" t="s">
        <v>96</v>
      </c>
      <c r="P19" s="16" t="s">
        <v>25</v>
      </c>
      <c r="Q19" s="16" t="s">
        <v>26</v>
      </c>
      <c r="R19" s="16" t="s">
        <v>27</v>
      </c>
      <c r="S19" s="16" t="s">
        <v>28</v>
      </c>
      <c r="T19" s="16" t="s">
        <v>29</v>
      </c>
      <c r="U19" s="16" t="s">
        <v>30</v>
      </c>
      <c r="V19" s="16" t="s">
        <v>31</v>
      </c>
      <c r="W19" s="16" t="s">
        <v>32</v>
      </c>
      <c r="X19" s="16" t="s">
        <v>33</v>
      </c>
      <c r="Y19" s="16" t="s">
        <v>34</v>
      </c>
    </row>
    <row r="20" spans="1:25" s="17" customFormat="1" ht="16.5">
      <c r="A20" s="26" t="s">
        <v>62</v>
      </c>
      <c r="B20" s="27" t="s">
        <v>63</v>
      </c>
      <c r="C20" s="28" t="s">
        <v>37</v>
      </c>
      <c r="D20" s="22" t="str">
        <f aca="true" t="shared" si="0" ref="D20:S21">D21</f>
        <v>нд</v>
      </c>
      <c r="E20" s="22" t="str">
        <f t="shared" si="0"/>
        <v>нд</v>
      </c>
      <c r="F20" s="22" t="str">
        <f t="shared" si="0"/>
        <v>нд</v>
      </c>
      <c r="G20" s="22" t="str">
        <f t="shared" si="0"/>
        <v>нд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22" t="s">
        <v>58</v>
      </c>
      <c r="O20" s="22" t="s">
        <v>58</v>
      </c>
      <c r="P20" s="22" t="s">
        <v>58</v>
      </c>
      <c r="Q20" s="22" t="s">
        <v>58</v>
      </c>
      <c r="R20" s="22" t="s">
        <v>58</v>
      </c>
      <c r="S20" s="22" t="s">
        <v>58</v>
      </c>
      <c r="T20" s="22" t="s">
        <v>58</v>
      </c>
      <c r="U20" s="22" t="s">
        <v>58</v>
      </c>
      <c r="V20" s="22" t="s">
        <v>58</v>
      </c>
      <c r="W20" s="22" t="str">
        <f aca="true" t="shared" si="1" ref="W20:Y21">W21</f>
        <v>нд</v>
      </c>
      <c r="X20" s="22" t="str">
        <f t="shared" si="1"/>
        <v>нд</v>
      </c>
      <c r="Y20" s="22" t="str">
        <f t="shared" si="1"/>
        <v>нд</v>
      </c>
    </row>
    <row r="21" spans="1:25" s="17" customFormat="1" ht="33">
      <c r="A21" s="26" t="s">
        <v>35</v>
      </c>
      <c r="B21" s="29" t="s">
        <v>36</v>
      </c>
      <c r="C21" s="30" t="s">
        <v>37</v>
      </c>
      <c r="D21" s="22" t="str">
        <f t="shared" si="0"/>
        <v>нд</v>
      </c>
      <c r="E21" s="22" t="str">
        <f t="shared" si="0"/>
        <v>нд</v>
      </c>
      <c r="F21" s="22" t="str">
        <f t="shared" si="0"/>
        <v>нд</v>
      </c>
      <c r="G21" s="22" t="str">
        <f t="shared" si="0"/>
        <v>нд</v>
      </c>
      <c r="H21" s="22">
        <f t="shared" si="0"/>
        <v>2.16</v>
      </c>
      <c r="I21" s="22">
        <f t="shared" si="0"/>
        <v>0</v>
      </c>
      <c r="J21" s="22">
        <f>J29</f>
        <v>14.355</v>
      </c>
      <c r="K21" s="22" t="str">
        <f t="shared" si="0"/>
        <v>нд</v>
      </c>
      <c r="L21" s="22">
        <f t="shared" si="0"/>
        <v>2</v>
      </c>
      <c r="M21" s="22">
        <f t="shared" si="0"/>
        <v>0</v>
      </c>
      <c r="N21" s="22" t="s">
        <v>58</v>
      </c>
      <c r="O21" s="22" t="str">
        <f t="shared" si="0"/>
        <v>нд</v>
      </c>
      <c r="P21" s="22" t="str">
        <f t="shared" si="0"/>
        <v>нд</v>
      </c>
      <c r="Q21" s="22" t="str">
        <f t="shared" si="0"/>
        <v>нд</v>
      </c>
      <c r="R21" s="22" t="str">
        <f t="shared" si="0"/>
        <v>нд</v>
      </c>
      <c r="S21" s="22" t="str">
        <f t="shared" si="0"/>
        <v>нд</v>
      </c>
      <c r="T21" s="18">
        <f>T22+T29</f>
        <v>80.75399999999999</v>
      </c>
      <c r="U21" s="18">
        <f>U22</f>
        <v>0</v>
      </c>
      <c r="V21" s="18" t="str">
        <f>V22</f>
        <v>нд</v>
      </c>
      <c r="W21" s="18" t="str">
        <f t="shared" si="1"/>
        <v>нд</v>
      </c>
      <c r="X21" s="18" t="str">
        <f t="shared" si="1"/>
        <v>нд</v>
      </c>
      <c r="Y21" s="18" t="str">
        <f t="shared" si="1"/>
        <v>нд</v>
      </c>
    </row>
    <row r="22" spans="1:25" ht="66.75">
      <c r="A22" s="26" t="s">
        <v>64</v>
      </c>
      <c r="B22" s="31" t="s">
        <v>65</v>
      </c>
      <c r="C22" s="32" t="s">
        <v>37</v>
      </c>
      <c r="D22" s="14" t="s">
        <v>58</v>
      </c>
      <c r="E22" s="14" t="s">
        <v>58</v>
      </c>
      <c r="F22" s="14" t="s">
        <v>58</v>
      </c>
      <c r="G22" s="14" t="s">
        <v>58</v>
      </c>
      <c r="H22" s="55">
        <f>H23+H27</f>
        <v>2.16</v>
      </c>
      <c r="I22" s="55">
        <f>I23</f>
        <v>0</v>
      </c>
      <c r="J22" s="14" t="s">
        <v>58</v>
      </c>
      <c r="K22" s="14" t="s">
        <v>58</v>
      </c>
      <c r="L22" s="55">
        <f>L23</f>
        <v>2</v>
      </c>
      <c r="M22" s="55">
        <f>M23</f>
        <v>0</v>
      </c>
      <c r="N22" s="14" t="s">
        <v>58</v>
      </c>
      <c r="O22" s="14" t="s">
        <v>58</v>
      </c>
      <c r="P22" s="14" t="s">
        <v>58</v>
      </c>
      <c r="Q22" s="14" t="s">
        <v>58</v>
      </c>
      <c r="R22" s="14" t="s">
        <v>58</v>
      </c>
      <c r="S22" s="14" t="s">
        <v>58</v>
      </c>
      <c r="T22" s="19">
        <f>T23+T27</f>
        <v>60.797999999999995</v>
      </c>
      <c r="U22" s="14">
        <v>0</v>
      </c>
      <c r="V22" s="14" t="s">
        <v>58</v>
      </c>
      <c r="W22" s="14" t="s">
        <v>58</v>
      </c>
      <c r="X22" s="14" t="s">
        <v>58</v>
      </c>
      <c r="Y22" s="14" t="s">
        <v>58</v>
      </c>
    </row>
    <row r="23" spans="1:25" ht="33">
      <c r="A23" s="26" t="s">
        <v>38</v>
      </c>
      <c r="B23" s="29" t="s">
        <v>39</v>
      </c>
      <c r="C23" s="30" t="s">
        <v>37</v>
      </c>
      <c r="D23" s="22" t="str">
        <f aca="true" t="shared" si="2" ref="D23:S23">D24</f>
        <v>нд</v>
      </c>
      <c r="E23" s="22" t="str">
        <f t="shared" si="2"/>
        <v>нд</v>
      </c>
      <c r="F23" s="22" t="str">
        <f t="shared" si="2"/>
        <v>нд</v>
      </c>
      <c r="G23" s="22" t="str">
        <f t="shared" si="2"/>
        <v>нд</v>
      </c>
      <c r="H23" s="22">
        <f>SUM(H24:H26)</f>
        <v>1.36</v>
      </c>
      <c r="I23" s="22">
        <f>SUM(I24:I26)</f>
        <v>0</v>
      </c>
      <c r="J23" s="22" t="str">
        <f t="shared" si="2"/>
        <v>нд</v>
      </c>
      <c r="K23" s="22" t="str">
        <f t="shared" si="2"/>
        <v>нд</v>
      </c>
      <c r="L23" s="22">
        <f>SUM(L24:L26)</f>
        <v>2</v>
      </c>
      <c r="M23" s="22">
        <f>SUM(M24:M26)</f>
        <v>0</v>
      </c>
      <c r="N23" s="22" t="s">
        <v>58</v>
      </c>
      <c r="O23" s="22" t="str">
        <f t="shared" si="2"/>
        <v>нд</v>
      </c>
      <c r="P23" s="22" t="str">
        <f t="shared" si="2"/>
        <v>нд</v>
      </c>
      <c r="Q23" s="22" t="str">
        <f t="shared" si="2"/>
        <v>нд</v>
      </c>
      <c r="R23" s="22" t="str">
        <f t="shared" si="2"/>
        <v>нд</v>
      </c>
      <c r="S23" s="22" t="str">
        <f t="shared" si="2"/>
        <v>нд</v>
      </c>
      <c r="T23" s="18">
        <f>SUM(T24:T26)</f>
        <v>54.57899999999999</v>
      </c>
      <c r="U23" s="18">
        <f>U24</f>
        <v>0</v>
      </c>
      <c r="V23" s="18" t="str">
        <f>V24</f>
        <v>нд</v>
      </c>
      <c r="W23" s="18" t="str">
        <f>W24</f>
        <v>нд</v>
      </c>
      <c r="X23" s="18" t="str">
        <f>X24</f>
        <v>нд</v>
      </c>
      <c r="Y23" s="18" t="str">
        <f>Y24</f>
        <v>нд</v>
      </c>
    </row>
    <row r="24" spans="1:25" ht="66.75">
      <c r="A24" s="33" t="s">
        <v>38</v>
      </c>
      <c r="B24" s="34" t="s">
        <v>40</v>
      </c>
      <c r="C24" s="35" t="s">
        <v>41</v>
      </c>
      <c r="D24" s="14" t="s">
        <v>58</v>
      </c>
      <c r="E24" s="14" t="s">
        <v>58</v>
      </c>
      <c r="F24" s="14" t="s">
        <v>58</v>
      </c>
      <c r="G24" s="14" t="s">
        <v>58</v>
      </c>
      <c r="H24" s="14">
        <v>1.36</v>
      </c>
      <c r="I24" s="14">
        <v>0</v>
      </c>
      <c r="J24" s="14" t="s">
        <v>58</v>
      </c>
      <c r="K24" s="14" t="s">
        <v>58</v>
      </c>
      <c r="L24" s="14" t="s">
        <v>58</v>
      </c>
      <c r="M24" s="14" t="s">
        <v>58</v>
      </c>
      <c r="N24" s="14" t="s">
        <v>58</v>
      </c>
      <c r="O24" s="14" t="s">
        <v>58</v>
      </c>
      <c r="P24" s="14" t="s">
        <v>58</v>
      </c>
      <c r="Q24" s="14" t="s">
        <v>58</v>
      </c>
      <c r="R24" s="14" t="s">
        <v>58</v>
      </c>
      <c r="S24" s="14" t="s">
        <v>58</v>
      </c>
      <c r="T24" s="19">
        <v>17.146</v>
      </c>
      <c r="U24" s="14">
        <v>0</v>
      </c>
      <c r="V24" s="14" t="s">
        <v>58</v>
      </c>
      <c r="W24" s="14" t="s">
        <v>58</v>
      </c>
      <c r="X24" s="14" t="s">
        <v>58</v>
      </c>
      <c r="Y24" s="14" t="s">
        <v>58</v>
      </c>
    </row>
    <row r="25" spans="1:25" ht="50.25">
      <c r="A25" s="33" t="s">
        <v>38</v>
      </c>
      <c r="B25" s="34" t="s">
        <v>66</v>
      </c>
      <c r="C25" s="36" t="s">
        <v>67</v>
      </c>
      <c r="D25" s="52" t="s">
        <v>58</v>
      </c>
      <c r="E25" s="52" t="s">
        <v>58</v>
      </c>
      <c r="F25" s="52" t="s">
        <v>58</v>
      </c>
      <c r="G25" s="52">
        <f aca="true" t="shared" si="3" ref="G25:U25">SUM(G26:G31)</f>
        <v>0</v>
      </c>
      <c r="H25" s="14" t="s">
        <v>58</v>
      </c>
      <c r="I25" s="14" t="s">
        <v>58</v>
      </c>
      <c r="J25" s="14" t="s">
        <v>58</v>
      </c>
      <c r="K25" s="52">
        <f t="shared" si="3"/>
        <v>0</v>
      </c>
      <c r="L25" s="54">
        <v>1</v>
      </c>
      <c r="M25" s="52">
        <v>0</v>
      </c>
      <c r="N25" s="52" t="s">
        <v>58</v>
      </c>
      <c r="O25" s="14" t="s">
        <v>58</v>
      </c>
      <c r="P25" s="52">
        <f t="shared" si="3"/>
        <v>0</v>
      </c>
      <c r="Q25" s="52">
        <f t="shared" si="3"/>
        <v>0</v>
      </c>
      <c r="R25" s="52">
        <f t="shared" si="3"/>
        <v>0</v>
      </c>
      <c r="S25" s="52">
        <f t="shared" si="3"/>
        <v>0</v>
      </c>
      <c r="T25" s="53">
        <v>17.642</v>
      </c>
      <c r="U25" s="53">
        <f t="shared" si="3"/>
        <v>0</v>
      </c>
      <c r="V25" s="14" t="s">
        <v>58</v>
      </c>
      <c r="W25" s="14" t="s">
        <v>58</v>
      </c>
      <c r="X25" s="14" t="s">
        <v>58</v>
      </c>
      <c r="Y25" s="14" t="s">
        <v>58</v>
      </c>
    </row>
    <row r="26" spans="1:25" ht="50.25">
      <c r="A26" s="33" t="s">
        <v>38</v>
      </c>
      <c r="B26" s="34" t="s">
        <v>68</v>
      </c>
      <c r="C26" s="37" t="s">
        <v>69</v>
      </c>
      <c r="D26" s="14" t="s">
        <v>58</v>
      </c>
      <c r="E26" s="14" t="s">
        <v>58</v>
      </c>
      <c r="F26" s="14" t="s">
        <v>58</v>
      </c>
      <c r="G26" s="14" t="s">
        <v>58</v>
      </c>
      <c r="H26" s="14" t="s">
        <v>58</v>
      </c>
      <c r="I26" s="14" t="s">
        <v>58</v>
      </c>
      <c r="J26" s="14" t="s">
        <v>58</v>
      </c>
      <c r="K26" s="14" t="s">
        <v>58</v>
      </c>
      <c r="L26" s="14">
        <v>1</v>
      </c>
      <c r="M26" s="14">
        <v>0</v>
      </c>
      <c r="N26" s="14" t="s">
        <v>58</v>
      </c>
      <c r="O26" s="14" t="s">
        <v>58</v>
      </c>
      <c r="P26" s="14" t="s">
        <v>58</v>
      </c>
      <c r="Q26" s="14" t="s">
        <v>58</v>
      </c>
      <c r="R26" s="14" t="s">
        <v>58</v>
      </c>
      <c r="S26" s="14" t="s">
        <v>58</v>
      </c>
      <c r="T26" s="19">
        <v>19.791</v>
      </c>
      <c r="U26" s="14">
        <v>0</v>
      </c>
      <c r="V26" s="14" t="s">
        <v>58</v>
      </c>
      <c r="W26" s="14" t="s">
        <v>58</v>
      </c>
      <c r="X26" s="14" t="s">
        <v>58</v>
      </c>
      <c r="Y26" s="14" t="s">
        <v>58</v>
      </c>
    </row>
    <row r="27" spans="1:25" s="49" customFormat="1" ht="66.75">
      <c r="A27" s="38" t="s">
        <v>42</v>
      </c>
      <c r="B27" s="39" t="s">
        <v>43</v>
      </c>
      <c r="C27" s="29" t="s">
        <v>37</v>
      </c>
      <c r="D27" s="50" t="s">
        <v>58</v>
      </c>
      <c r="E27" s="50" t="s">
        <v>58</v>
      </c>
      <c r="F27" s="50" t="s">
        <v>58</v>
      </c>
      <c r="G27" s="50" t="s">
        <v>58</v>
      </c>
      <c r="H27" s="50">
        <f>H28</f>
        <v>0.8</v>
      </c>
      <c r="I27" s="50">
        <f>I28</f>
        <v>0</v>
      </c>
      <c r="J27" s="50" t="s">
        <v>58</v>
      </c>
      <c r="K27" s="50" t="s">
        <v>58</v>
      </c>
      <c r="L27" s="50" t="s">
        <v>58</v>
      </c>
      <c r="M27" s="50" t="s">
        <v>58</v>
      </c>
      <c r="N27" s="50" t="s">
        <v>58</v>
      </c>
      <c r="O27" s="50" t="s">
        <v>58</v>
      </c>
      <c r="P27" s="50" t="s">
        <v>58</v>
      </c>
      <c r="Q27" s="50" t="s">
        <v>58</v>
      </c>
      <c r="R27" s="50" t="s">
        <v>58</v>
      </c>
      <c r="S27" s="50" t="s">
        <v>58</v>
      </c>
      <c r="T27" s="51">
        <f>T28</f>
        <v>6.219</v>
      </c>
      <c r="U27" s="50">
        <v>0</v>
      </c>
      <c r="V27" s="50" t="s">
        <v>58</v>
      </c>
      <c r="W27" s="50" t="s">
        <v>58</v>
      </c>
      <c r="X27" s="50" t="s">
        <v>58</v>
      </c>
      <c r="Y27" s="50" t="s">
        <v>58</v>
      </c>
    </row>
    <row r="28" spans="1:25" ht="100.5">
      <c r="A28" s="40" t="s">
        <v>42</v>
      </c>
      <c r="B28" s="34" t="s">
        <v>70</v>
      </c>
      <c r="C28" s="41" t="s">
        <v>71</v>
      </c>
      <c r="D28" s="14" t="s">
        <v>58</v>
      </c>
      <c r="E28" s="14" t="s">
        <v>58</v>
      </c>
      <c r="F28" s="14" t="s">
        <v>58</v>
      </c>
      <c r="G28" s="14" t="s">
        <v>58</v>
      </c>
      <c r="H28" s="14">
        <v>0.8</v>
      </c>
      <c r="I28" s="14">
        <v>0</v>
      </c>
      <c r="J28" s="14" t="s">
        <v>58</v>
      </c>
      <c r="K28" s="14" t="s">
        <v>58</v>
      </c>
      <c r="L28" s="14" t="s">
        <v>58</v>
      </c>
      <c r="M28" s="14" t="s">
        <v>58</v>
      </c>
      <c r="N28" s="14" t="s">
        <v>58</v>
      </c>
      <c r="O28" s="14" t="s">
        <v>58</v>
      </c>
      <c r="P28" s="14" t="s">
        <v>58</v>
      </c>
      <c r="Q28" s="14" t="s">
        <v>58</v>
      </c>
      <c r="R28" s="14" t="s">
        <v>58</v>
      </c>
      <c r="S28" s="14" t="s">
        <v>58</v>
      </c>
      <c r="T28" s="19">
        <v>6.219</v>
      </c>
      <c r="U28" s="14">
        <v>0</v>
      </c>
      <c r="V28" s="14" t="s">
        <v>58</v>
      </c>
      <c r="W28" s="14" t="s">
        <v>58</v>
      </c>
      <c r="X28" s="14" t="s">
        <v>58</v>
      </c>
      <c r="Y28" s="14" t="s">
        <v>58</v>
      </c>
    </row>
    <row r="29" spans="1:25" s="49" customFormat="1" ht="50.25">
      <c r="A29" s="38" t="s">
        <v>72</v>
      </c>
      <c r="B29" s="42" t="s">
        <v>73</v>
      </c>
      <c r="C29" s="31" t="s">
        <v>37</v>
      </c>
      <c r="D29" s="50" t="s">
        <v>58</v>
      </c>
      <c r="E29" s="50" t="s">
        <v>58</v>
      </c>
      <c r="F29" s="50" t="s">
        <v>58</v>
      </c>
      <c r="G29" s="50" t="s">
        <v>58</v>
      </c>
      <c r="H29" s="50" t="s">
        <v>58</v>
      </c>
      <c r="I29" s="50" t="s">
        <v>58</v>
      </c>
      <c r="J29" s="50">
        <f>J30</f>
        <v>14.355</v>
      </c>
      <c r="K29" s="50">
        <f>K30</f>
        <v>0</v>
      </c>
      <c r="L29" s="50" t="s">
        <v>58</v>
      </c>
      <c r="M29" s="50" t="s">
        <v>58</v>
      </c>
      <c r="N29" s="50" t="s">
        <v>58</v>
      </c>
      <c r="O29" s="50" t="s">
        <v>58</v>
      </c>
      <c r="P29" s="50" t="s">
        <v>58</v>
      </c>
      <c r="Q29" s="50" t="s">
        <v>58</v>
      </c>
      <c r="R29" s="50" t="s">
        <v>58</v>
      </c>
      <c r="S29" s="50" t="s">
        <v>58</v>
      </c>
      <c r="T29" s="50">
        <f>T30</f>
        <v>19.956</v>
      </c>
      <c r="U29" s="50">
        <f>U30</f>
        <v>0</v>
      </c>
      <c r="V29" s="50" t="s">
        <v>58</v>
      </c>
      <c r="W29" s="50" t="s">
        <v>58</v>
      </c>
      <c r="X29" s="50" t="s">
        <v>58</v>
      </c>
      <c r="Y29" s="50" t="s">
        <v>58</v>
      </c>
    </row>
    <row r="30" spans="1:25" s="49" customFormat="1" ht="33">
      <c r="A30" s="38" t="s">
        <v>44</v>
      </c>
      <c r="B30" s="43" t="s">
        <v>45</v>
      </c>
      <c r="C30" s="43" t="s">
        <v>37</v>
      </c>
      <c r="D30" s="50" t="s">
        <v>58</v>
      </c>
      <c r="E30" s="50" t="s">
        <v>58</v>
      </c>
      <c r="F30" s="50" t="s">
        <v>58</v>
      </c>
      <c r="G30" s="50" t="s">
        <v>58</v>
      </c>
      <c r="H30" s="50" t="s">
        <v>58</v>
      </c>
      <c r="I30" s="50" t="s">
        <v>58</v>
      </c>
      <c r="J30" s="50">
        <f>SUM(J31:J35)</f>
        <v>14.355</v>
      </c>
      <c r="K30" s="50">
        <f>SUM(K31:K35)</f>
        <v>0</v>
      </c>
      <c r="L30" s="50" t="s">
        <v>58</v>
      </c>
      <c r="M30" s="50" t="s">
        <v>58</v>
      </c>
      <c r="N30" s="50" t="s">
        <v>58</v>
      </c>
      <c r="O30" s="50" t="s">
        <v>58</v>
      </c>
      <c r="P30" s="50" t="s">
        <v>58</v>
      </c>
      <c r="Q30" s="50" t="s">
        <v>58</v>
      </c>
      <c r="R30" s="50" t="s">
        <v>58</v>
      </c>
      <c r="S30" s="50" t="s">
        <v>58</v>
      </c>
      <c r="T30" s="50">
        <f>SUM(T31:T35)</f>
        <v>19.956</v>
      </c>
      <c r="U30" s="50">
        <f>SUM(U31:U35)</f>
        <v>0</v>
      </c>
      <c r="V30" s="50" t="s">
        <v>58</v>
      </c>
      <c r="W30" s="50" t="s">
        <v>58</v>
      </c>
      <c r="X30" s="50" t="s">
        <v>58</v>
      </c>
      <c r="Y30" s="50" t="s">
        <v>58</v>
      </c>
    </row>
    <row r="31" spans="1:25" ht="66.75">
      <c r="A31" s="40" t="s">
        <v>44</v>
      </c>
      <c r="B31" s="34" t="s">
        <v>74</v>
      </c>
      <c r="C31" s="34" t="s">
        <v>75</v>
      </c>
      <c r="D31" s="14" t="s">
        <v>58</v>
      </c>
      <c r="E31" s="14" t="s">
        <v>58</v>
      </c>
      <c r="F31" s="14" t="s">
        <v>58</v>
      </c>
      <c r="G31" s="14" t="s">
        <v>58</v>
      </c>
      <c r="H31" s="14" t="s">
        <v>58</v>
      </c>
      <c r="I31" s="14" t="s">
        <v>58</v>
      </c>
      <c r="J31" s="14">
        <v>0.3</v>
      </c>
      <c r="K31" s="14">
        <v>0</v>
      </c>
      <c r="L31" s="14" t="s">
        <v>58</v>
      </c>
      <c r="M31" s="14" t="s">
        <v>58</v>
      </c>
      <c r="N31" s="14" t="s">
        <v>58</v>
      </c>
      <c r="O31" s="14" t="s">
        <v>58</v>
      </c>
      <c r="P31" s="14" t="s">
        <v>58</v>
      </c>
      <c r="Q31" s="14" t="s">
        <v>58</v>
      </c>
      <c r="R31" s="14" t="s">
        <v>58</v>
      </c>
      <c r="S31" s="14" t="s">
        <v>58</v>
      </c>
      <c r="T31" s="19">
        <v>1.146</v>
      </c>
      <c r="U31" s="14">
        <v>0</v>
      </c>
      <c r="V31" s="14" t="s">
        <v>58</v>
      </c>
      <c r="W31" s="14" t="s">
        <v>58</v>
      </c>
      <c r="X31" s="14" t="s">
        <v>58</v>
      </c>
      <c r="Y31" s="14" t="s">
        <v>58</v>
      </c>
    </row>
    <row r="32" spans="1:25" ht="66.75">
      <c r="A32" s="40" t="s">
        <v>44</v>
      </c>
      <c r="B32" s="44" t="s">
        <v>76</v>
      </c>
      <c r="C32" s="45" t="s">
        <v>77</v>
      </c>
      <c r="D32" s="56">
        <f aca="true" t="shared" si="4" ref="D32:S32">SUM(D33:D39)</f>
        <v>0</v>
      </c>
      <c r="E32" s="14" t="s">
        <v>58</v>
      </c>
      <c r="F32" s="14" t="s">
        <v>58</v>
      </c>
      <c r="G32" s="56">
        <f t="shared" si="4"/>
        <v>0</v>
      </c>
      <c r="H32" s="56">
        <f t="shared" si="4"/>
        <v>0</v>
      </c>
      <c r="I32" s="56">
        <f t="shared" si="4"/>
        <v>0</v>
      </c>
      <c r="J32" s="56">
        <v>5.935</v>
      </c>
      <c r="K32" s="56">
        <v>0</v>
      </c>
      <c r="L32" s="56">
        <f t="shared" si="4"/>
        <v>38</v>
      </c>
      <c r="M32" s="14" t="s">
        <v>58</v>
      </c>
      <c r="N32" s="14" t="s">
        <v>58</v>
      </c>
      <c r="O32" s="14" t="s">
        <v>58</v>
      </c>
      <c r="P32" s="56">
        <f t="shared" si="4"/>
        <v>0</v>
      </c>
      <c r="Q32" s="56">
        <f t="shared" si="4"/>
        <v>0</v>
      </c>
      <c r="R32" s="56">
        <f t="shared" si="4"/>
        <v>0</v>
      </c>
      <c r="S32" s="56">
        <f t="shared" si="4"/>
        <v>0</v>
      </c>
      <c r="T32" s="20">
        <v>11.005</v>
      </c>
      <c r="U32" s="20">
        <v>0</v>
      </c>
      <c r="V32" s="14" t="s">
        <v>58</v>
      </c>
      <c r="W32" s="14" t="s">
        <v>58</v>
      </c>
      <c r="X32" s="14" t="s">
        <v>58</v>
      </c>
      <c r="Y32" s="14" t="s">
        <v>58</v>
      </c>
    </row>
    <row r="33" spans="1:25" ht="66.75">
      <c r="A33" s="40" t="s">
        <v>44</v>
      </c>
      <c r="B33" s="34" t="s">
        <v>78</v>
      </c>
      <c r="C33" s="34" t="s">
        <v>79</v>
      </c>
      <c r="D33" s="14" t="s">
        <v>58</v>
      </c>
      <c r="E33" s="14" t="s">
        <v>58</v>
      </c>
      <c r="F33" s="14" t="s">
        <v>58</v>
      </c>
      <c r="G33" s="14" t="s">
        <v>58</v>
      </c>
      <c r="H33" s="14" t="s">
        <v>58</v>
      </c>
      <c r="I33" s="14" t="s">
        <v>58</v>
      </c>
      <c r="J33" s="14">
        <v>0.15</v>
      </c>
      <c r="K33" s="14">
        <v>0</v>
      </c>
      <c r="L33" s="14" t="s">
        <v>58</v>
      </c>
      <c r="M33" s="14" t="s">
        <v>58</v>
      </c>
      <c r="N33" s="14" t="s">
        <v>58</v>
      </c>
      <c r="O33" s="14" t="s">
        <v>58</v>
      </c>
      <c r="P33" s="14" t="s">
        <v>58</v>
      </c>
      <c r="Q33" s="14" t="s">
        <v>58</v>
      </c>
      <c r="R33" s="14" t="s">
        <v>58</v>
      </c>
      <c r="S33" s="14" t="s">
        <v>58</v>
      </c>
      <c r="T33" s="20">
        <v>0.67</v>
      </c>
      <c r="U33" s="14">
        <v>0</v>
      </c>
      <c r="V33" s="14" t="s">
        <v>58</v>
      </c>
      <c r="W33" s="14" t="s">
        <v>58</v>
      </c>
      <c r="X33" s="14" t="s">
        <v>58</v>
      </c>
      <c r="Y33" s="14" t="s">
        <v>58</v>
      </c>
    </row>
    <row r="34" spans="1:25" ht="66.75">
      <c r="A34" s="40" t="s">
        <v>44</v>
      </c>
      <c r="B34" s="34" t="s">
        <v>80</v>
      </c>
      <c r="C34" s="34" t="s">
        <v>81</v>
      </c>
      <c r="D34" s="14" t="s">
        <v>58</v>
      </c>
      <c r="E34" s="14" t="s">
        <v>58</v>
      </c>
      <c r="F34" s="14" t="s">
        <v>58</v>
      </c>
      <c r="G34" s="14" t="s">
        <v>58</v>
      </c>
      <c r="H34" s="14" t="s">
        <v>58</v>
      </c>
      <c r="I34" s="14" t="s">
        <v>58</v>
      </c>
      <c r="J34" s="14">
        <v>2.24</v>
      </c>
      <c r="K34" s="14">
        <v>0</v>
      </c>
      <c r="L34" s="14" t="s">
        <v>58</v>
      </c>
      <c r="M34" s="14" t="s">
        <v>58</v>
      </c>
      <c r="N34" s="14" t="s">
        <v>58</v>
      </c>
      <c r="O34" s="14" t="s">
        <v>58</v>
      </c>
      <c r="P34" s="14" t="s">
        <v>58</v>
      </c>
      <c r="Q34" s="14" t="s">
        <v>58</v>
      </c>
      <c r="R34" s="14" t="s">
        <v>58</v>
      </c>
      <c r="S34" s="14" t="s">
        <v>58</v>
      </c>
      <c r="T34" s="20">
        <v>7.047</v>
      </c>
      <c r="U34" s="14">
        <v>0</v>
      </c>
      <c r="V34" s="14" t="s">
        <v>58</v>
      </c>
      <c r="W34" s="14" t="s">
        <v>58</v>
      </c>
      <c r="X34" s="14" t="s">
        <v>58</v>
      </c>
      <c r="Y34" s="14" t="s">
        <v>58</v>
      </c>
    </row>
    <row r="35" spans="1:25" ht="66.75">
      <c r="A35" s="40" t="s">
        <v>44</v>
      </c>
      <c r="B35" s="34" t="s">
        <v>82</v>
      </c>
      <c r="C35" s="34" t="s">
        <v>83</v>
      </c>
      <c r="D35" s="14" t="s">
        <v>58</v>
      </c>
      <c r="E35" s="14" t="s">
        <v>58</v>
      </c>
      <c r="F35" s="14" t="s">
        <v>58</v>
      </c>
      <c r="G35" s="14" t="s">
        <v>58</v>
      </c>
      <c r="H35" s="14" t="s">
        <v>58</v>
      </c>
      <c r="I35" s="14" t="s">
        <v>58</v>
      </c>
      <c r="J35" s="14">
        <v>5.73</v>
      </c>
      <c r="K35" s="14">
        <v>0</v>
      </c>
      <c r="L35" s="14" t="s">
        <v>58</v>
      </c>
      <c r="M35" s="14" t="s">
        <v>58</v>
      </c>
      <c r="N35" s="14" t="s">
        <v>58</v>
      </c>
      <c r="O35" s="14" t="s">
        <v>58</v>
      </c>
      <c r="P35" s="14" t="s">
        <v>58</v>
      </c>
      <c r="Q35" s="14" t="s">
        <v>58</v>
      </c>
      <c r="R35" s="14" t="s">
        <v>58</v>
      </c>
      <c r="S35" s="14" t="s">
        <v>58</v>
      </c>
      <c r="T35" s="20">
        <v>0.088</v>
      </c>
      <c r="U35" s="14">
        <v>0</v>
      </c>
      <c r="V35" s="14" t="s">
        <v>58</v>
      </c>
      <c r="W35" s="14" t="s">
        <v>58</v>
      </c>
      <c r="X35" s="14" t="s">
        <v>58</v>
      </c>
      <c r="Y35" s="14" t="s">
        <v>58</v>
      </c>
    </row>
    <row r="36" spans="1:25" ht="66.75">
      <c r="A36" s="38" t="s">
        <v>84</v>
      </c>
      <c r="B36" s="46" t="s">
        <v>85</v>
      </c>
      <c r="C36" s="32" t="s">
        <v>37</v>
      </c>
      <c r="D36" s="14" t="s">
        <v>58</v>
      </c>
      <c r="E36" s="14" t="s">
        <v>58</v>
      </c>
      <c r="F36" s="14" t="s">
        <v>58</v>
      </c>
      <c r="G36" s="14" t="s">
        <v>58</v>
      </c>
      <c r="H36" s="14" t="s">
        <v>58</v>
      </c>
      <c r="I36" s="14" t="s">
        <v>58</v>
      </c>
      <c r="J36" s="14" t="s">
        <v>58</v>
      </c>
      <c r="K36" s="14" t="s">
        <v>58</v>
      </c>
      <c r="L36" s="14" t="s">
        <v>58</v>
      </c>
      <c r="M36" s="14" t="s">
        <v>58</v>
      </c>
      <c r="N36" s="14" t="s">
        <v>58</v>
      </c>
      <c r="O36" s="14" t="s">
        <v>58</v>
      </c>
      <c r="P36" s="14" t="s">
        <v>58</v>
      </c>
      <c r="Q36" s="14" t="s">
        <v>58</v>
      </c>
      <c r="R36" s="14" t="s">
        <v>58</v>
      </c>
      <c r="S36" s="14" t="s">
        <v>58</v>
      </c>
      <c r="T36" s="14" t="s">
        <v>58</v>
      </c>
      <c r="U36" s="14" t="s">
        <v>58</v>
      </c>
      <c r="V36" s="14" t="s">
        <v>58</v>
      </c>
      <c r="W36" s="14" t="s">
        <v>58</v>
      </c>
      <c r="X36" s="14" t="s">
        <v>58</v>
      </c>
      <c r="Y36" s="14" t="s">
        <v>58</v>
      </c>
    </row>
    <row r="37" spans="1:25" s="49" customFormat="1" ht="33">
      <c r="A37" s="38" t="s">
        <v>46</v>
      </c>
      <c r="B37" s="43" t="s">
        <v>47</v>
      </c>
      <c r="C37" s="28" t="s">
        <v>37</v>
      </c>
      <c r="D37" s="50" t="s">
        <v>58</v>
      </c>
      <c r="E37" s="50" t="s">
        <v>58</v>
      </c>
      <c r="F37" s="50">
        <f>SUM(F38:F40)</f>
        <v>8.013</v>
      </c>
      <c r="G37" s="50" t="s">
        <v>58</v>
      </c>
      <c r="H37" s="50" t="s">
        <v>58</v>
      </c>
      <c r="I37" s="50" t="s">
        <v>58</v>
      </c>
      <c r="J37" s="50" t="s">
        <v>58</v>
      </c>
      <c r="K37" s="50" t="s">
        <v>58</v>
      </c>
      <c r="L37" s="50">
        <f>SUM(L38:L40)</f>
        <v>19</v>
      </c>
      <c r="M37" s="50">
        <f>SUM(M38:M40)</f>
        <v>0</v>
      </c>
      <c r="N37" s="14" t="s">
        <v>58</v>
      </c>
      <c r="O37" s="50" t="s">
        <v>58</v>
      </c>
      <c r="P37" s="50" t="s">
        <v>58</v>
      </c>
      <c r="Q37" s="50" t="s">
        <v>58</v>
      </c>
      <c r="R37" s="50" t="s">
        <v>58</v>
      </c>
      <c r="S37" s="50" t="s">
        <v>58</v>
      </c>
      <c r="T37" s="50">
        <f>SUM(T38:T40)</f>
        <v>22.537</v>
      </c>
      <c r="U37" s="58">
        <f>SUM(U38:U40)</f>
        <v>0.147456</v>
      </c>
      <c r="V37" s="50" t="s">
        <v>58</v>
      </c>
      <c r="W37" s="50" t="s">
        <v>58</v>
      </c>
      <c r="X37" s="50" t="s">
        <v>58</v>
      </c>
      <c r="Y37" s="50" t="s">
        <v>58</v>
      </c>
    </row>
    <row r="38" spans="1:25" ht="50.25">
      <c r="A38" s="40" t="s">
        <v>86</v>
      </c>
      <c r="B38" s="47" t="s">
        <v>48</v>
      </c>
      <c r="C38" s="35" t="s">
        <v>49</v>
      </c>
      <c r="D38" s="14" t="s">
        <v>58</v>
      </c>
      <c r="E38" s="14" t="s">
        <v>58</v>
      </c>
      <c r="F38" s="14" t="s">
        <v>58</v>
      </c>
      <c r="G38" s="14" t="s">
        <v>58</v>
      </c>
      <c r="H38" s="14" t="s">
        <v>58</v>
      </c>
      <c r="I38" s="14" t="s">
        <v>58</v>
      </c>
      <c r="J38" s="14" t="s">
        <v>58</v>
      </c>
      <c r="K38" s="14" t="s">
        <v>58</v>
      </c>
      <c r="L38" s="14">
        <v>19</v>
      </c>
      <c r="M38" s="14">
        <v>0</v>
      </c>
      <c r="N38" s="14" t="s">
        <v>58</v>
      </c>
      <c r="O38" s="14" t="s">
        <v>58</v>
      </c>
      <c r="P38" s="14" t="s">
        <v>58</v>
      </c>
      <c r="Q38" s="14" t="s">
        <v>58</v>
      </c>
      <c r="R38" s="14" t="s">
        <v>58</v>
      </c>
      <c r="S38" s="14" t="s">
        <v>58</v>
      </c>
      <c r="T38" s="14">
        <v>3.695</v>
      </c>
      <c r="U38" s="14">
        <v>0</v>
      </c>
      <c r="V38" s="14" t="s">
        <v>58</v>
      </c>
      <c r="W38" s="14" t="s">
        <v>58</v>
      </c>
      <c r="X38" s="14" t="s">
        <v>58</v>
      </c>
      <c r="Y38" s="14" t="s">
        <v>58</v>
      </c>
    </row>
    <row r="39" spans="1:25" ht="100.5">
      <c r="A39" s="40" t="s">
        <v>86</v>
      </c>
      <c r="B39" s="34" t="s">
        <v>50</v>
      </c>
      <c r="C39" s="35" t="s">
        <v>51</v>
      </c>
      <c r="D39" s="14" t="s">
        <v>58</v>
      </c>
      <c r="E39" s="14" t="s">
        <v>58</v>
      </c>
      <c r="F39" s="14">
        <v>7.013</v>
      </c>
      <c r="G39" s="14" t="s">
        <v>58</v>
      </c>
      <c r="H39" s="14" t="s">
        <v>58</v>
      </c>
      <c r="I39" s="14" t="s">
        <v>58</v>
      </c>
      <c r="J39" s="14" t="s">
        <v>58</v>
      </c>
      <c r="K39" s="14" t="s">
        <v>58</v>
      </c>
      <c r="L39" s="14" t="s">
        <v>58</v>
      </c>
      <c r="M39" s="14" t="s">
        <v>58</v>
      </c>
      <c r="N39" s="14" t="s">
        <v>58</v>
      </c>
      <c r="O39" s="14" t="s">
        <v>58</v>
      </c>
      <c r="P39" s="14" t="s">
        <v>58</v>
      </c>
      <c r="Q39" s="14" t="s">
        <v>58</v>
      </c>
      <c r="R39" s="14" t="s">
        <v>58</v>
      </c>
      <c r="S39" s="14" t="s">
        <v>58</v>
      </c>
      <c r="T39" s="20">
        <v>12.48</v>
      </c>
      <c r="U39" s="14">
        <f>0.12288*1.2</f>
        <v>0.147456</v>
      </c>
      <c r="V39" s="14" t="s">
        <v>58</v>
      </c>
      <c r="W39" s="14" t="s">
        <v>58</v>
      </c>
      <c r="X39" s="14" t="s">
        <v>58</v>
      </c>
      <c r="Y39" s="14" t="s">
        <v>58</v>
      </c>
    </row>
    <row r="40" spans="1:25" ht="100.5">
      <c r="A40" s="40" t="s">
        <v>86</v>
      </c>
      <c r="B40" s="34" t="s">
        <v>87</v>
      </c>
      <c r="C40" s="48" t="s">
        <v>88</v>
      </c>
      <c r="D40" s="14" t="s">
        <v>58</v>
      </c>
      <c r="E40" s="14" t="s">
        <v>58</v>
      </c>
      <c r="F40" s="14">
        <v>1</v>
      </c>
      <c r="G40" s="14" t="s">
        <v>58</v>
      </c>
      <c r="H40" s="14" t="s">
        <v>58</v>
      </c>
      <c r="I40" s="14" t="s">
        <v>58</v>
      </c>
      <c r="J40" s="14" t="s">
        <v>58</v>
      </c>
      <c r="K40" s="14" t="s">
        <v>58</v>
      </c>
      <c r="L40" s="14" t="s">
        <v>58</v>
      </c>
      <c r="M40" s="14" t="s">
        <v>58</v>
      </c>
      <c r="N40" s="14" t="s">
        <v>58</v>
      </c>
      <c r="O40" s="14" t="s">
        <v>58</v>
      </c>
      <c r="P40" s="14" t="s">
        <v>58</v>
      </c>
      <c r="Q40" s="14" t="s">
        <v>58</v>
      </c>
      <c r="R40" s="14" t="s">
        <v>58</v>
      </c>
      <c r="S40" s="14" t="s">
        <v>58</v>
      </c>
      <c r="T40" s="14">
        <v>6.362</v>
      </c>
      <c r="U40" s="14">
        <v>0</v>
      </c>
      <c r="V40" s="14" t="s">
        <v>58</v>
      </c>
      <c r="W40" s="14" t="s">
        <v>58</v>
      </c>
      <c r="X40" s="14" t="s">
        <v>58</v>
      </c>
      <c r="Y40" s="14" t="s">
        <v>58</v>
      </c>
    </row>
    <row r="41" spans="1:25" ht="15.75" customHeight="1">
      <c r="A41" s="67" t="s">
        <v>52</v>
      </c>
      <c r="B41" s="67"/>
      <c r="C41" s="67"/>
      <c r="D41" s="14" t="s">
        <v>58</v>
      </c>
      <c r="E41" s="14" t="s">
        <v>58</v>
      </c>
      <c r="F41" s="21">
        <f>F37</f>
        <v>8.013</v>
      </c>
      <c r="G41" s="21" t="str">
        <f>G21</f>
        <v>нд</v>
      </c>
      <c r="H41" s="21">
        <f>H21</f>
        <v>2.16</v>
      </c>
      <c r="I41" s="21">
        <f>I21</f>
        <v>0</v>
      </c>
      <c r="J41" s="21">
        <f>J21</f>
        <v>14.355</v>
      </c>
      <c r="K41" s="21" t="str">
        <f>K21</f>
        <v>нд</v>
      </c>
      <c r="L41" s="21">
        <f>L37+L21</f>
        <v>21</v>
      </c>
      <c r="M41" s="21">
        <f>M37+M21</f>
        <v>0</v>
      </c>
      <c r="N41" s="21" t="s">
        <v>58</v>
      </c>
      <c r="O41" s="21" t="s">
        <v>58</v>
      </c>
      <c r="P41" s="21" t="s">
        <v>58</v>
      </c>
      <c r="Q41" s="21" t="s">
        <v>58</v>
      </c>
      <c r="R41" s="21" t="s">
        <v>58</v>
      </c>
      <c r="S41" s="21" t="s">
        <v>58</v>
      </c>
      <c r="T41" s="21">
        <f>T37+T21</f>
        <v>103.291</v>
      </c>
      <c r="U41" s="57">
        <f>U37+U21</f>
        <v>0.147456</v>
      </c>
      <c r="V41" s="21" t="s">
        <v>58</v>
      </c>
      <c r="W41" s="21" t="s">
        <v>58</v>
      </c>
      <c r="X41" s="21" t="s">
        <v>58</v>
      </c>
      <c r="Y41" s="21" t="s">
        <v>58</v>
      </c>
    </row>
  </sheetData>
  <sheetProtection/>
  <mergeCells count="33">
    <mergeCell ref="A13:Y13"/>
    <mergeCell ref="A14:Y14"/>
    <mergeCell ref="I2:J2"/>
    <mergeCell ref="K2:L2"/>
    <mergeCell ref="A4:Y4"/>
    <mergeCell ref="A5:Y5"/>
    <mergeCell ref="A7:Y7"/>
    <mergeCell ref="P17:Q17"/>
    <mergeCell ref="A8:Y8"/>
    <mergeCell ref="B15:B18"/>
    <mergeCell ref="A41:C41"/>
    <mergeCell ref="T17:U17"/>
    <mergeCell ref="V17:W17"/>
    <mergeCell ref="P16:Q16"/>
    <mergeCell ref="R16:S16"/>
    <mergeCell ref="A10:Y10"/>
    <mergeCell ref="A12:Y12"/>
    <mergeCell ref="D17:E17"/>
    <mergeCell ref="F17:G17"/>
    <mergeCell ref="L17:M17"/>
    <mergeCell ref="N17:O17"/>
    <mergeCell ref="H17:I17"/>
    <mergeCell ref="J17:K17"/>
    <mergeCell ref="A15:A18"/>
    <mergeCell ref="R17:S17"/>
    <mergeCell ref="X17:Y17"/>
    <mergeCell ref="H16:O16"/>
    <mergeCell ref="T16:U16"/>
    <mergeCell ref="V16:W16"/>
    <mergeCell ref="C15:C18"/>
    <mergeCell ref="D15:Y15"/>
    <mergeCell ref="D16:G16"/>
    <mergeCell ref="X16:Y16"/>
  </mergeCells>
  <printOptions/>
  <pageMargins left="0.7874015748031497" right="0.3937007874015748" top="0.7874015748031497" bottom="0.3937007874015748" header="0.31496062992125984" footer="0.31496062992125984"/>
  <pageSetup fitToHeight="0" fitToWidth="1" horizontalDpi="600" verticalDpi="600" orientation="landscape" paperSize="9" scale="40" r:id="rId1"/>
  <rowBreaks count="1" manualBreakCount="1">
    <brk id="2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2019-05-14T06:02:13Z</cp:lastPrinted>
  <dcterms:created xsi:type="dcterms:W3CDTF">2019-05-13T11:52:11Z</dcterms:created>
  <dcterms:modified xsi:type="dcterms:W3CDTF">2020-08-13T07:55:49Z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DZQQNTZWJNVN-2-2993</vt:lpwstr>
  </property>
  <property fmtid="{D5CDD505-2E9C-101B-9397-08002B2CF9AE}" pid="4" name="_dlc_DocIdItemGu">
    <vt:lpwstr>2be86d5d-def7-4470-ba9e-19f364188cbd</vt:lpwstr>
  </property>
  <property fmtid="{D5CDD505-2E9C-101B-9397-08002B2CF9AE}" pid="5" name="_dlc_DocIdU">
    <vt:lpwstr>http://info.kom-tech.ru:8090/_layouts/DocIdRedir.aspx?ID=DZQQNTZWJNVN-2-2993, DZQQNTZWJNVN-2-2993</vt:lpwstr>
  </property>
  <property fmtid="{D5CDD505-2E9C-101B-9397-08002B2CF9AE}" pid="6" name="u">
    <vt:lpwstr/>
  </property>
</Properties>
</file>